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<sst xmlns="http://schemas.openxmlformats.org/spreadsheetml/2006/main" count="86" uniqueCount="34">
  <si>
    <t>anno 2000</t>
  </si>
  <si>
    <t>media giornaliera</t>
  </si>
  <si>
    <t>febbraio di 29</t>
  </si>
  <si>
    <t>anno 2001</t>
  </si>
  <si>
    <t>anno 2002</t>
  </si>
  <si>
    <t>anno 2003</t>
  </si>
  <si>
    <t>anno 2004</t>
  </si>
  <si>
    <t>anno 2005</t>
  </si>
  <si>
    <t>anno 2006</t>
  </si>
  <si>
    <t>anno 2007</t>
  </si>
  <si>
    <t>anno 2008</t>
  </si>
  <si>
    <t>anno 2009</t>
  </si>
  <si>
    <t>anno 2010</t>
  </si>
  <si>
    <t>anno 2011</t>
  </si>
  <si>
    <t>anno 2012</t>
  </si>
  <si>
    <t>anno 2013</t>
  </si>
  <si>
    <t>anno 2014</t>
  </si>
  <si>
    <t>anno 2015</t>
  </si>
  <si>
    <t>anno 2016</t>
  </si>
  <si>
    <t>anno 2017</t>
  </si>
  <si>
    <t xml:space="preserve">MEDIA 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</si>
  <si>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</si>
  <si>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</si>
  <si>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</si>
  <si>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</si>
  <si>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</si>
  <si>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</si>
  <si>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</si>
  <si>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</si>
  <si>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</si>
  <si>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</si>
  <si>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</si>
  <si>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</si>
  <si>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 mensile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</si>
</sst>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0.0"/>
      <color rgb="FF000000"/>
      <name val="Arial"/>
    </font>
    <font/>
    <font>
      <b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2" fontId="2" numFmtId="0" xfId="0" applyAlignment="1" applyFill="1" applyFont="1">
      <alignment horizontal="right"/>
    </xf>
    <xf borderId="0" fillId="0" fontId="2" numFmtId="164" xfId="0" applyFont="1" applyNumberFormat="1"/>
    <xf borderId="0" fillId="2" fontId="2" numFmtId="0" xfId="0" applyAlignment="1" applyFont="1">
      <alignment/>
    </xf>
    <xf borderId="0" fillId="0" fontId="2" numFmtId="0" xfId="0" applyFont="1"/>
    <xf borderId="0" fillId="3" fontId="1" numFmtId="0" xfId="0" applyAlignment="1" applyFill="1" applyFont="1">
      <alignment horizontal="right"/>
    </xf>
    <xf borderId="0" fillId="3" fontId="1" numFmtId="0" xfId="0" applyFont="1"/>
    <xf borderId="0" fillId="3" fontId="2" numFmtId="1" xfId="0" applyFont="1" applyNumberFormat="1"/>
    <xf borderId="0" fillId="3" fontId="2" numFmtId="0" xfId="0" applyAlignment="1" applyFont="1">
      <alignment/>
    </xf>
    <xf borderId="0" fillId="4" fontId="2" numFmtId="164" xfId="0" applyFill="1" applyFont="1" applyNumberFormat="1"/>
    <xf borderId="0" fillId="4" fontId="2" numFmtId="0" xfId="0" applyAlignment="1" applyFont="1">
      <alignment/>
    </xf>
    <xf borderId="0" fillId="4" fontId="1" numFmtId="0" xfId="0" applyAlignment="1" applyFont="1">
      <alignment horizontal="right"/>
    </xf>
    <xf borderId="0" fillId="4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Media mensile dei decessi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Foglio1!$A$20:$L$20</c:f>
            </c:strRef>
          </c:cat>
          <c:val>
            <c:numRef>
              <c:f>Foglio1!$A$21:$L$21</c:f>
            </c:numRef>
          </c:val>
        </c:ser>
        <c:axId val="323850041"/>
        <c:axId val="368109828"/>
      </c:barChart>
      <c:catAx>
        <c:axId val="32385004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368109828"/>
      </c:catAx>
      <c:valAx>
        <c:axId val="3681098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323850041"/>
      </c:valAx>
    </c:plotArea>
    <c:legend>
      <c:legendPos val="r"/>
      <c:overlay val="0"/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Media giornaliera dei decessi mese per mese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rgbClr val="3366CC"/>
            </a:solidFill>
          </c:spPr>
          <c:cat>
            <c:strRef>
              <c:f>Foglio1!$A$23:$L$23</c:f>
            </c:strRef>
          </c:cat>
          <c:val>
            <c:numRef>
              <c:f>Foglio1!$A$22:$L$22</c:f>
            </c:numRef>
          </c:val>
        </c:ser>
        <c:axId val="1219773448"/>
        <c:axId val="1289692164"/>
      </c:barChart>
      <c:catAx>
        <c:axId val="1219773448"/>
        <c:scaling>
          <c:orientation val="maxMin"/>
        </c:scaling>
        <c:delete val="0"/>
        <c:axPos val="l"/>
        <c:txPr>
          <a:bodyPr/>
          <a:lstStyle/>
          <a:p>
            <a:pPr lvl="0">
              <a:defRPr/>
            </a:pPr>
          </a:p>
        </c:txPr>
        <c:crossAx val="1289692164"/>
      </c:catAx>
      <c:valAx>
        <c:axId val="12896921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219773448"/>
        <c:crosses val="max"/>
      </c:valAx>
    </c:plotArea>
    <c:legend>
      <c:legendPos val="r"/>
      <c:overlay val="0"/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Media decessi giornalieri anno per anno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rgbClr val="3366CC"/>
            </a:solidFill>
          </c:spPr>
          <c:cat>
            <c:strRef>
              <c:f>Foglio1!$O$1:$O$19</c:f>
            </c:strRef>
          </c:cat>
          <c:val>
            <c:numRef>
              <c:f>Foglio1!$P$1:$P$19</c:f>
            </c:numRef>
          </c:val>
        </c:ser>
        <c:axId val="401080191"/>
        <c:axId val="1987876754"/>
      </c:barChart>
      <c:catAx>
        <c:axId val="401080191"/>
        <c:scaling>
          <c:orientation val="maxMin"/>
        </c:scaling>
        <c:delete val="0"/>
        <c:axPos val="l"/>
        <c:txPr>
          <a:bodyPr/>
          <a:lstStyle/>
          <a:p>
            <a:pPr lvl="0">
              <a:defRPr/>
            </a:pPr>
          </a:p>
        </c:txPr>
        <c:crossAx val="1987876754"/>
      </c:catAx>
      <c:valAx>
        <c:axId val="198787675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401080191"/>
        <c:crosses val="max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23</xdr:row>
      <xdr:rowOff>171450</xdr:rowOff>
    </xdr:from>
    <xdr:to>
      <xdr:col>6</xdr:col>
      <xdr:colOff>95250</xdr:colOff>
      <xdr:row>41</xdr:row>
      <xdr:rowOff>104775</xdr:rowOff>
    </xdr:to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6</xdr:col>
      <xdr:colOff>257175</xdr:colOff>
      <xdr:row>23</xdr:row>
      <xdr:rowOff>171450</xdr:rowOff>
    </xdr:from>
    <xdr:to>
      <xdr:col>12</xdr:col>
      <xdr:colOff>200025</xdr:colOff>
      <xdr:row>41</xdr:row>
      <xdr:rowOff>104775</xdr:rowOff>
    </xdr:to>
    <xdr:graphicFrame>
      <xdr:nvGraphicFramePr>
        <xdr:cNvPr id="2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12</xdr:col>
      <xdr:colOff>314325</xdr:colOff>
      <xdr:row>23</xdr:row>
      <xdr:rowOff>180975</xdr:rowOff>
    </xdr:from>
    <xdr:to>
      <xdr:col>18</xdr:col>
      <xdr:colOff>819150</xdr:colOff>
      <xdr:row>41</xdr:row>
      <xdr:rowOff>114300</xdr:rowOff>
    </xdr:to>
    <xdr:graphicFrame>
      <xdr:nvGraphicFramePr>
        <xdr:cNvPr id="3" name="Chart 3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3" max="13" width="17.14"/>
    <col customWidth="1" min="14" max="14" width="8.71"/>
    <col customWidth="1" min="15" max="15" width="9.0"/>
  </cols>
  <sheetData>
    <row r="1">
      <c r="A1" s="1">
        <v>205.0</v>
      </c>
      <c r="B1" s="1">
        <v>170.0</v>
      </c>
      <c r="C1" s="1">
        <v>162.0</v>
      </c>
      <c r="D1" s="1">
        <v>151.0</v>
      </c>
      <c r="E1" s="1">
        <v>144.0</v>
      </c>
      <c r="F1" s="1">
        <v>138.0</v>
      </c>
      <c r="G1" s="1">
        <v>142.0</v>
      </c>
      <c r="H1" s="1">
        <v>155.0</v>
      </c>
      <c r="I1" s="1">
        <v>120.0</v>
      </c>
      <c r="J1" s="1">
        <v>135.0</v>
      </c>
      <c r="K1" s="1">
        <v>149.0</v>
      </c>
      <c r="L1" s="1">
        <v>172.0</v>
      </c>
      <c r="M1" s="2" t="s">
        <v>0</v>
      </c>
      <c r="N1">
        <f t="shared" ref="N1:N19" si="1">sum(A1:L1)</f>
        <v>1843</v>
      </c>
      <c r="O1" s="3">
        <f>N1/366</f>
        <v>5.035519126</v>
      </c>
      <c r="P1" s="4" t="s">
        <v>0</v>
      </c>
      <c r="Q1" s="1" t="s">
        <v>1</v>
      </c>
      <c r="R1" s="1" t="s">
        <v>2</v>
      </c>
    </row>
    <row r="2">
      <c r="A2" s="1">
        <v>154.0</v>
      </c>
      <c r="B2" s="1">
        <v>141.0</v>
      </c>
      <c r="C2" s="1">
        <v>149.0</v>
      </c>
      <c r="D2" s="1">
        <v>163.0</v>
      </c>
      <c r="E2" s="1">
        <v>131.0</v>
      </c>
      <c r="F2" s="1">
        <v>126.0</v>
      </c>
      <c r="G2" s="1">
        <v>157.0</v>
      </c>
      <c r="H2" s="1">
        <v>173.0</v>
      </c>
      <c r="I2" s="1">
        <v>132.0</v>
      </c>
      <c r="J2" s="1">
        <v>123.0</v>
      </c>
      <c r="K2" s="1">
        <v>159.0</v>
      </c>
      <c r="L2" s="1">
        <v>172.0</v>
      </c>
      <c r="M2" s="2" t="s">
        <v>3</v>
      </c>
      <c r="N2">
        <f t="shared" si="1"/>
        <v>1780</v>
      </c>
      <c r="O2" s="3">
        <f t="shared" ref="O2:O4" si="2">N2/365</f>
        <v>4.876712329</v>
      </c>
      <c r="P2" s="4" t="s">
        <v>3</v>
      </c>
      <c r="Q2" s="1" t="s">
        <v>1</v>
      </c>
    </row>
    <row r="3">
      <c r="A3" s="1">
        <v>208.0</v>
      </c>
      <c r="B3" s="1">
        <v>130.0</v>
      </c>
      <c r="C3" s="1">
        <v>135.0</v>
      </c>
      <c r="D3" s="1">
        <v>158.0</v>
      </c>
      <c r="E3" s="1">
        <v>143.0</v>
      </c>
      <c r="F3" s="1">
        <v>167.0</v>
      </c>
      <c r="G3" s="1">
        <v>124.0</v>
      </c>
      <c r="H3" s="1">
        <v>137.0</v>
      </c>
      <c r="I3" s="1">
        <v>127.0</v>
      </c>
      <c r="J3" s="1">
        <v>134.0</v>
      </c>
      <c r="K3" s="1">
        <v>166.0</v>
      </c>
      <c r="L3" s="1">
        <v>129.0</v>
      </c>
      <c r="M3" s="2" t="s">
        <v>4</v>
      </c>
      <c r="N3">
        <f t="shared" si="1"/>
        <v>1758</v>
      </c>
      <c r="O3" s="3">
        <f t="shared" si="2"/>
        <v>4.816438356</v>
      </c>
      <c r="P3" s="4" t="s">
        <v>4</v>
      </c>
      <c r="Q3" s="1" t="s">
        <v>1</v>
      </c>
    </row>
    <row r="4">
      <c r="A4" s="1">
        <v>186.0</v>
      </c>
      <c r="B4" s="1">
        <v>197.0</v>
      </c>
      <c r="C4" s="1">
        <v>218.0</v>
      </c>
      <c r="D4" s="1">
        <v>159.0</v>
      </c>
      <c r="E4" s="1">
        <v>131.0</v>
      </c>
      <c r="F4" s="1">
        <v>168.0</v>
      </c>
      <c r="G4" s="1">
        <v>165.0</v>
      </c>
      <c r="H4" s="1">
        <v>160.0</v>
      </c>
      <c r="I4" s="1">
        <v>143.0</v>
      </c>
      <c r="J4" s="1">
        <v>132.0</v>
      </c>
      <c r="K4" s="1">
        <v>137.0</v>
      </c>
      <c r="L4" s="1">
        <v>140.0</v>
      </c>
      <c r="M4" s="2" t="s">
        <v>5</v>
      </c>
      <c r="N4">
        <f t="shared" si="1"/>
        <v>1936</v>
      </c>
      <c r="O4" s="3">
        <f t="shared" si="2"/>
        <v>5.304109589</v>
      </c>
      <c r="P4" s="4" t="s">
        <v>5</v>
      </c>
      <c r="Q4" s="1" t="s">
        <v>1</v>
      </c>
    </row>
    <row r="5">
      <c r="A5" s="1">
        <v>169.0</v>
      </c>
      <c r="B5" s="1">
        <v>150.0</v>
      </c>
      <c r="C5" s="1">
        <v>166.0</v>
      </c>
      <c r="D5" s="1">
        <v>156.0</v>
      </c>
      <c r="E5" s="1">
        <v>147.0</v>
      </c>
      <c r="F5" s="1">
        <v>143.0</v>
      </c>
      <c r="G5" s="1">
        <v>148.0</v>
      </c>
      <c r="H5" s="1">
        <v>124.0</v>
      </c>
      <c r="I5" s="1">
        <v>127.0</v>
      </c>
      <c r="J5" s="1">
        <v>136.0</v>
      </c>
      <c r="K5" s="1">
        <v>142.0</v>
      </c>
      <c r="L5" s="1">
        <v>151.0</v>
      </c>
      <c r="M5" s="2" t="s">
        <v>6</v>
      </c>
      <c r="N5">
        <f t="shared" si="1"/>
        <v>1759</v>
      </c>
      <c r="O5" s="3">
        <f>N5/366</f>
        <v>4.806010929</v>
      </c>
      <c r="P5" s="4" t="s">
        <v>6</v>
      </c>
      <c r="Q5" s="1" t="s">
        <v>1</v>
      </c>
      <c r="R5" s="1" t="s">
        <v>2</v>
      </c>
    </row>
    <row r="6">
      <c r="A6" s="1">
        <v>150.0</v>
      </c>
      <c r="B6" s="1">
        <v>194.0</v>
      </c>
      <c r="C6" s="1">
        <v>145.0</v>
      </c>
      <c r="D6" s="1">
        <v>144.0</v>
      </c>
      <c r="E6" s="1">
        <v>155.0</v>
      </c>
      <c r="F6" s="1">
        <v>143.0</v>
      </c>
      <c r="G6" s="1">
        <v>176.0</v>
      </c>
      <c r="H6" s="1">
        <v>140.0</v>
      </c>
      <c r="I6" s="1">
        <v>124.0</v>
      </c>
      <c r="J6" s="1">
        <v>147.0</v>
      </c>
      <c r="K6" s="1">
        <v>150.0</v>
      </c>
      <c r="L6" s="1">
        <v>173.0</v>
      </c>
      <c r="M6" s="2" t="s">
        <v>7</v>
      </c>
      <c r="N6">
        <f t="shared" si="1"/>
        <v>1841</v>
      </c>
      <c r="O6" s="3">
        <f t="shared" ref="O6:O8" si="3">N6/365</f>
        <v>5.043835616</v>
      </c>
      <c r="P6" s="4" t="s">
        <v>7</v>
      </c>
      <c r="Q6" s="1" t="s">
        <v>1</v>
      </c>
    </row>
    <row r="7">
      <c r="A7" s="1">
        <v>188.0</v>
      </c>
      <c r="B7" s="1">
        <v>143.0</v>
      </c>
      <c r="C7" s="1">
        <v>153.0</v>
      </c>
      <c r="D7" s="1">
        <v>140.0</v>
      </c>
      <c r="E7" s="1">
        <v>154.0</v>
      </c>
      <c r="F7" s="1">
        <v>178.0</v>
      </c>
      <c r="G7" s="1">
        <v>149.0</v>
      </c>
      <c r="H7" s="1">
        <v>163.0</v>
      </c>
      <c r="I7" s="1">
        <v>128.0</v>
      </c>
      <c r="J7" s="1">
        <v>128.0</v>
      </c>
      <c r="K7" s="1">
        <v>165.0</v>
      </c>
      <c r="L7" s="1">
        <v>144.0</v>
      </c>
      <c r="M7" s="2" t="s">
        <v>8</v>
      </c>
      <c r="N7">
        <f t="shared" si="1"/>
        <v>1833</v>
      </c>
      <c r="O7" s="3">
        <f t="shared" si="3"/>
        <v>5.021917808</v>
      </c>
      <c r="P7" s="4" t="s">
        <v>8</v>
      </c>
      <c r="Q7" s="1" t="s">
        <v>1</v>
      </c>
    </row>
    <row r="8">
      <c r="A8" s="1">
        <v>197.0</v>
      </c>
      <c r="B8" s="1">
        <v>166.0</v>
      </c>
      <c r="C8" s="1">
        <v>170.0</v>
      </c>
      <c r="D8" s="1">
        <v>166.0</v>
      </c>
      <c r="E8" s="1">
        <v>171.0</v>
      </c>
      <c r="F8" s="1">
        <v>162.0</v>
      </c>
      <c r="G8" s="1">
        <v>170.0</v>
      </c>
      <c r="H8" s="1">
        <v>162.0</v>
      </c>
      <c r="I8" s="1">
        <v>149.0</v>
      </c>
      <c r="J8" s="1">
        <v>133.0</v>
      </c>
      <c r="K8" s="1">
        <v>153.0</v>
      </c>
      <c r="L8" s="1">
        <v>185.0</v>
      </c>
      <c r="M8" s="2" t="s">
        <v>9</v>
      </c>
      <c r="N8">
        <f t="shared" si="1"/>
        <v>1984</v>
      </c>
      <c r="O8" s="3">
        <f t="shared" si="3"/>
        <v>5.435616438</v>
      </c>
      <c r="P8" s="4" t="s">
        <v>9</v>
      </c>
      <c r="Q8" s="1" t="s">
        <v>1</v>
      </c>
    </row>
    <row r="9">
      <c r="A9" s="1">
        <v>200.0</v>
      </c>
      <c r="B9" s="1">
        <v>179.0</v>
      </c>
      <c r="C9" s="1">
        <v>168.0</v>
      </c>
      <c r="D9" s="1">
        <v>153.0</v>
      </c>
      <c r="E9" s="1">
        <v>149.0</v>
      </c>
      <c r="F9" s="1">
        <v>142.0</v>
      </c>
      <c r="G9" s="1">
        <v>174.0</v>
      </c>
      <c r="H9" s="1">
        <v>176.0</v>
      </c>
      <c r="I9" s="1">
        <v>127.0</v>
      </c>
      <c r="J9" s="1">
        <v>159.0</v>
      </c>
      <c r="K9" s="1">
        <v>165.0</v>
      </c>
      <c r="L9" s="1">
        <v>166.0</v>
      </c>
      <c r="M9" s="2" t="s">
        <v>10</v>
      </c>
      <c r="N9">
        <f t="shared" si="1"/>
        <v>1958</v>
      </c>
      <c r="O9" s="3">
        <f>N9/366</f>
        <v>5.349726776</v>
      </c>
      <c r="P9" s="4" t="s">
        <v>10</v>
      </c>
      <c r="Q9" s="1" t="s">
        <v>1</v>
      </c>
      <c r="R9" s="1" t="s">
        <v>2</v>
      </c>
    </row>
    <row r="10">
      <c r="A10" s="1">
        <v>179.0</v>
      </c>
      <c r="B10" s="1">
        <v>163.0</v>
      </c>
      <c r="C10" s="1">
        <v>205.0</v>
      </c>
      <c r="D10" s="1">
        <v>169.0</v>
      </c>
      <c r="E10" s="1">
        <v>156.0</v>
      </c>
      <c r="F10" s="1">
        <v>122.0</v>
      </c>
      <c r="G10" s="1">
        <v>165.0</v>
      </c>
      <c r="H10" s="1">
        <v>165.0</v>
      </c>
      <c r="I10" s="1">
        <v>141.0</v>
      </c>
      <c r="J10" s="1">
        <v>136.0</v>
      </c>
      <c r="K10" s="1">
        <v>163.0</v>
      </c>
      <c r="L10" s="1">
        <v>164.0</v>
      </c>
      <c r="M10" s="2" t="s">
        <v>11</v>
      </c>
      <c r="N10">
        <f t="shared" si="1"/>
        <v>1928</v>
      </c>
      <c r="O10" s="3">
        <f t="shared" ref="O10:O12" si="4">N10/365</f>
        <v>5.282191781</v>
      </c>
      <c r="P10" s="4" t="s">
        <v>11</v>
      </c>
      <c r="Q10" s="1" t="s">
        <v>1</v>
      </c>
    </row>
    <row r="11">
      <c r="A11" s="1">
        <v>189.0</v>
      </c>
      <c r="B11" s="1">
        <v>146.0</v>
      </c>
      <c r="C11" s="1">
        <v>188.0</v>
      </c>
      <c r="D11" s="1">
        <v>158.0</v>
      </c>
      <c r="E11" s="1">
        <v>142.0</v>
      </c>
      <c r="F11" s="1">
        <v>146.0</v>
      </c>
      <c r="G11" s="1">
        <v>181.0</v>
      </c>
      <c r="H11" s="1">
        <v>149.0</v>
      </c>
      <c r="I11" s="1">
        <v>139.0</v>
      </c>
      <c r="J11" s="1">
        <v>144.0</v>
      </c>
      <c r="K11" s="1">
        <v>147.0</v>
      </c>
      <c r="L11" s="1">
        <v>192.0</v>
      </c>
      <c r="M11" s="2" t="s">
        <v>12</v>
      </c>
      <c r="N11">
        <f t="shared" si="1"/>
        <v>1921</v>
      </c>
      <c r="O11" s="3">
        <f t="shared" si="4"/>
        <v>5.263013699</v>
      </c>
      <c r="P11" s="4" t="s">
        <v>12</v>
      </c>
      <c r="Q11" s="1" t="s">
        <v>1</v>
      </c>
    </row>
    <row r="12">
      <c r="A12" s="1">
        <v>181.0</v>
      </c>
      <c r="B12" s="1">
        <v>186.0</v>
      </c>
      <c r="C12" s="1">
        <v>191.0</v>
      </c>
      <c r="D12" s="1">
        <v>174.0</v>
      </c>
      <c r="E12" s="1">
        <v>162.0</v>
      </c>
      <c r="F12" s="1">
        <v>117.0</v>
      </c>
      <c r="G12" s="1">
        <v>180.0</v>
      </c>
      <c r="H12" s="1">
        <v>174.0</v>
      </c>
      <c r="I12" s="1">
        <v>144.0</v>
      </c>
      <c r="J12" s="1">
        <v>163.0</v>
      </c>
      <c r="K12" s="1">
        <v>151.0</v>
      </c>
      <c r="L12" s="1">
        <v>196.0</v>
      </c>
      <c r="M12" s="2" t="s">
        <v>13</v>
      </c>
      <c r="N12">
        <f t="shared" si="1"/>
        <v>2019</v>
      </c>
      <c r="O12" s="3">
        <f t="shared" si="4"/>
        <v>5.531506849</v>
      </c>
      <c r="P12" s="4" t="s">
        <v>13</v>
      </c>
      <c r="Q12" s="1" t="s">
        <v>1</v>
      </c>
    </row>
    <row r="13">
      <c r="A13" s="1">
        <v>191.0</v>
      </c>
      <c r="B13" s="1">
        <v>201.0</v>
      </c>
      <c r="C13" s="1">
        <v>180.0</v>
      </c>
      <c r="D13" s="1">
        <v>136.0</v>
      </c>
      <c r="E13" s="1">
        <v>157.0</v>
      </c>
      <c r="F13" s="1">
        <v>159.0</v>
      </c>
      <c r="G13" s="1">
        <v>167.0</v>
      </c>
      <c r="H13" s="1">
        <v>132.0</v>
      </c>
      <c r="I13" s="1">
        <v>136.0</v>
      </c>
      <c r="J13" s="1">
        <v>155.0</v>
      </c>
      <c r="K13" s="1">
        <v>166.0</v>
      </c>
      <c r="L13" s="1">
        <v>177.0</v>
      </c>
      <c r="M13" s="2" t="s">
        <v>14</v>
      </c>
      <c r="N13">
        <f t="shared" si="1"/>
        <v>1957</v>
      </c>
      <c r="O13" s="3">
        <f>N13/366</f>
        <v>5.346994536</v>
      </c>
      <c r="P13" s="4" t="s">
        <v>14</v>
      </c>
      <c r="Q13" s="1" t="s">
        <v>1</v>
      </c>
      <c r="R13" s="1" t="s">
        <v>2</v>
      </c>
    </row>
    <row r="14">
      <c r="A14" s="1">
        <v>194.0</v>
      </c>
      <c r="B14" s="1">
        <v>163.0</v>
      </c>
      <c r="C14" s="1">
        <v>184.0</v>
      </c>
      <c r="D14" s="1">
        <v>130.0</v>
      </c>
      <c r="E14" s="1">
        <v>154.0</v>
      </c>
      <c r="F14" s="1">
        <v>148.0</v>
      </c>
      <c r="G14" s="1">
        <v>134.0</v>
      </c>
      <c r="H14" s="1">
        <v>177.0</v>
      </c>
      <c r="I14" s="1">
        <v>128.0</v>
      </c>
      <c r="J14" s="1">
        <v>160.0</v>
      </c>
      <c r="K14" s="1">
        <v>167.0</v>
      </c>
      <c r="L14" s="1">
        <v>160.0</v>
      </c>
      <c r="M14" s="2" t="s">
        <v>15</v>
      </c>
      <c r="N14">
        <f t="shared" si="1"/>
        <v>1899</v>
      </c>
      <c r="O14" s="3">
        <f t="shared" ref="O14:O16" si="5">N14/365</f>
        <v>5.202739726</v>
      </c>
      <c r="P14" s="4" t="s">
        <v>15</v>
      </c>
      <c r="Q14" s="1" t="s">
        <v>1</v>
      </c>
    </row>
    <row r="15">
      <c r="A15" s="1">
        <v>170.0</v>
      </c>
      <c r="B15" s="1">
        <v>192.0</v>
      </c>
      <c r="C15" s="1">
        <v>184.0</v>
      </c>
      <c r="D15" s="1">
        <v>173.0</v>
      </c>
      <c r="E15" s="1">
        <v>187.0</v>
      </c>
      <c r="F15" s="1">
        <v>168.0</v>
      </c>
      <c r="G15" s="1">
        <v>152.0</v>
      </c>
      <c r="H15" s="1">
        <v>159.0</v>
      </c>
      <c r="I15" s="1">
        <v>143.0</v>
      </c>
      <c r="J15" s="1">
        <v>132.0</v>
      </c>
      <c r="K15" s="1">
        <v>187.0</v>
      </c>
      <c r="L15" s="1">
        <v>176.0</v>
      </c>
      <c r="M15" s="2" t="s">
        <v>16</v>
      </c>
      <c r="N15">
        <f t="shared" si="1"/>
        <v>2023</v>
      </c>
      <c r="O15" s="3">
        <f t="shared" si="5"/>
        <v>5.542465753</v>
      </c>
      <c r="P15" s="4" t="s">
        <v>16</v>
      </c>
      <c r="Q15" s="1" t="s">
        <v>1</v>
      </c>
    </row>
    <row r="16">
      <c r="A16" s="1">
        <v>198.0</v>
      </c>
      <c r="B16" s="1">
        <v>174.0</v>
      </c>
      <c r="C16" s="1">
        <v>170.0</v>
      </c>
      <c r="D16" s="1">
        <v>167.0</v>
      </c>
      <c r="E16" s="1">
        <v>150.0</v>
      </c>
      <c r="F16" s="1">
        <v>124.0</v>
      </c>
      <c r="G16" s="1">
        <v>205.0</v>
      </c>
      <c r="H16" s="1">
        <v>163.0</v>
      </c>
      <c r="I16" s="1">
        <v>151.0</v>
      </c>
      <c r="J16" s="1">
        <v>173.0</v>
      </c>
      <c r="K16" s="1">
        <v>150.0</v>
      </c>
      <c r="L16" s="1">
        <v>212.0</v>
      </c>
      <c r="M16" s="2" t="s">
        <v>17</v>
      </c>
      <c r="N16">
        <f t="shared" si="1"/>
        <v>2037</v>
      </c>
      <c r="O16" s="3">
        <f t="shared" si="5"/>
        <v>5.580821918</v>
      </c>
      <c r="P16" s="4" t="s">
        <v>17</v>
      </c>
      <c r="Q16" s="1" t="s">
        <v>1</v>
      </c>
    </row>
    <row r="17">
      <c r="A17" s="1">
        <v>193.0</v>
      </c>
      <c r="B17" s="1">
        <v>155.0</v>
      </c>
      <c r="C17" s="1">
        <v>178.0</v>
      </c>
      <c r="D17" s="1">
        <v>141.0</v>
      </c>
      <c r="E17" s="1">
        <v>143.0</v>
      </c>
      <c r="F17" s="1">
        <v>148.0</v>
      </c>
      <c r="G17" s="1">
        <v>184.0</v>
      </c>
      <c r="H17" s="1">
        <v>166.0</v>
      </c>
      <c r="I17" s="1">
        <v>155.0</v>
      </c>
      <c r="J17" s="1">
        <v>163.0</v>
      </c>
      <c r="K17" s="1">
        <v>154.0</v>
      </c>
      <c r="L17" s="1">
        <v>200.0</v>
      </c>
      <c r="M17" s="2" t="s">
        <v>18</v>
      </c>
      <c r="N17">
        <f t="shared" si="1"/>
        <v>1980</v>
      </c>
      <c r="O17" s="3">
        <f>N17/366</f>
        <v>5.409836066</v>
      </c>
      <c r="P17" s="4" t="s">
        <v>18</v>
      </c>
      <c r="Q17" s="1" t="s">
        <v>1</v>
      </c>
      <c r="R17" s="1" t="s">
        <v>2</v>
      </c>
    </row>
    <row r="18">
      <c r="A18" s="1">
        <v>267.0</v>
      </c>
      <c r="B18" s="1">
        <v>151.0</v>
      </c>
      <c r="C18" s="1">
        <v>174.0</v>
      </c>
      <c r="M18" s="2" t="s">
        <v>19</v>
      </c>
      <c r="N18">
        <f t="shared" si="1"/>
        <v>592</v>
      </c>
      <c r="O18" s="3">
        <f>N18/90</f>
        <v>6.577777778</v>
      </c>
      <c r="P18" s="4" t="s">
        <v>19</v>
      </c>
      <c r="Q18" s="1" t="s">
        <v>1</v>
      </c>
    </row>
    <row r="19">
      <c r="A19" s="5">
        <f t="shared" ref="A19:L19" si="6">SUM(A1:A18)</f>
        <v>3419</v>
      </c>
      <c r="B19" s="5">
        <f t="shared" si="6"/>
        <v>3001</v>
      </c>
      <c r="C19" s="5">
        <f t="shared" si="6"/>
        <v>3120</v>
      </c>
      <c r="D19" s="5">
        <f t="shared" si="6"/>
        <v>2638</v>
      </c>
      <c r="E19" s="5">
        <f t="shared" si="6"/>
        <v>2576</v>
      </c>
      <c r="F19" s="5">
        <f t="shared" si="6"/>
        <v>2499</v>
      </c>
      <c r="G19" s="5">
        <f t="shared" si="6"/>
        <v>2773</v>
      </c>
      <c r="H19" s="5">
        <f t="shared" si="6"/>
        <v>2675</v>
      </c>
      <c r="I19" s="5">
        <f t="shared" si="6"/>
        <v>2314</v>
      </c>
      <c r="J19" s="5">
        <f t="shared" si="6"/>
        <v>2453</v>
      </c>
      <c r="K19" s="5">
        <f t="shared" si="6"/>
        <v>2671</v>
      </c>
      <c r="L19" s="5">
        <f t="shared" si="6"/>
        <v>2909</v>
      </c>
      <c r="N19" s="5">
        <f t="shared" si="1"/>
        <v>33048</v>
      </c>
      <c r="O19" s="3">
        <f>AVERAGE(O1:O18)</f>
        <v>5.30151306</v>
      </c>
      <c r="P19" s="1" t="s">
        <v>20</v>
      </c>
    </row>
    <row r="20">
      <c r="A20" s="6" t="s">
        <v>21</v>
      </c>
      <c r="B20" s="6" t="s">
        <v>22</v>
      </c>
      <c r="C20" s="6" t="s">
        <v>23</v>
      </c>
      <c r="D20" s="6" t="s">
        <v>24</v>
      </c>
      <c r="E20" s="6" t="s">
        <v>25</v>
      </c>
      <c r="F20" s="6" t="s">
        <v>26</v>
      </c>
      <c r="G20" s="6" t="s">
        <v>27</v>
      </c>
      <c r="H20" s="6" t="s">
        <v>28</v>
      </c>
      <c r="I20" s="6" t="s">
        <v>29</v>
      </c>
      <c r="J20" s="6" t="s">
        <v>30</v>
      </c>
      <c r="K20" s="6" t="s">
        <v>31</v>
      </c>
      <c r="L20" s="6" t="s">
        <v>32</v>
      </c>
      <c r="M20" s="7"/>
    </row>
    <row r="21">
      <c r="A21" s="8">
        <f t="shared" ref="A21:C21" si="7">AVERAGE(A1:A18)</f>
        <v>189.9444444</v>
      </c>
      <c r="B21" s="8">
        <f t="shared" si="7"/>
        <v>166.7222222</v>
      </c>
      <c r="C21" s="8">
        <f t="shared" si="7"/>
        <v>173.3333333</v>
      </c>
      <c r="D21" s="8">
        <f t="shared" ref="D21:L21" si="8">AVERAGE(D1:D17)</f>
        <v>155.1764706</v>
      </c>
      <c r="E21" s="8">
        <f t="shared" si="8"/>
        <v>151.5294118</v>
      </c>
      <c r="F21" s="8">
        <f t="shared" si="8"/>
        <v>147</v>
      </c>
      <c r="G21" s="8">
        <f t="shared" si="8"/>
        <v>163.1176471</v>
      </c>
      <c r="H21" s="8">
        <f t="shared" si="8"/>
        <v>157.3529412</v>
      </c>
      <c r="I21" s="8">
        <f t="shared" si="8"/>
        <v>136.1176471</v>
      </c>
      <c r="J21" s="8">
        <f t="shared" si="8"/>
        <v>144.2941176</v>
      </c>
      <c r="K21" s="8">
        <f t="shared" si="8"/>
        <v>157.1176471</v>
      </c>
      <c r="L21" s="8">
        <f t="shared" si="8"/>
        <v>171.1176471</v>
      </c>
      <c r="M21" s="9" t="s">
        <v>33</v>
      </c>
    </row>
    <row r="22">
      <c r="A22" s="10">
        <f>A21/31</f>
        <v>6.127240143</v>
      </c>
      <c r="B22" s="10">
        <f>B21/28.25</f>
        <v>5.901671583</v>
      </c>
      <c r="C22" s="10">
        <f>C21/31</f>
        <v>5.591397849</v>
      </c>
      <c r="D22" s="10">
        <f>D21/30</f>
        <v>5.17254902</v>
      </c>
      <c r="E22" s="10">
        <f>E21/31</f>
        <v>4.888045541</v>
      </c>
      <c r="F22" s="10">
        <f>F21/30</f>
        <v>4.9</v>
      </c>
      <c r="G22" s="10">
        <f t="shared" ref="G22:H22" si="9">G21/31</f>
        <v>5.261859583</v>
      </c>
      <c r="H22" s="10">
        <f t="shared" si="9"/>
        <v>5.075901328</v>
      </c>
      <c r="I22" s="10">
        <f>I21/30</f>
        <v>4.537254902</v>
      </c>
      <c r="J22" s="10">
        <f>J21/31</f>
        <v>4.654648956</v>
      </c>
      <c r="K22" s="10">
        <f>K21/30</f>
        <v>5.237254902</v>
      </c>
      <c r="L22" s="10">
        <f>L21/31</f>
        <v>5.519924099</v>
      </c>
      <c r="M22" s="11" t="s">
        <v>1</v>
      </c>
    </row>
    <row r="23">
      <c r="A23" s="12" t="s">
        <v>21</v>
      </c>
      <c r="B23" s="12" t="s">
        <v>22</v>
      </c>
      <c r="C23" s="12" t="s">
        <v>23</v>
      </c>
      <c r="D23" s="12" t="s">
        <v>24</v>
      </c>
      <c r="E23" s="12" t="s">
        <v>25</v>
      </c>
      <c r="F23" s="12" t="s">
        <v>26</v>
      </c>
      <c r="G23" s="12" t="s">
        <v>27</v>
      </c>
      <c r="H23" s="12" t="s">
        <v>28</v>
      </c>
      <c r="I23" s="12" t="s">
        <v>29</v>
      </c>
      <c r="J23" s="12" t="s">
        <v>30</v>
      </c>
      <c r="K23" s="12" t="s">
        <v>31</v>
      </c>
      <c r="L23" s="12" t="s">
        <v>32</v>
      </c>
      <c r="M23" s="13"/>
    </row>
  </sheetData>
  <drawing r:id="rId1"/>
</worksheet>
</file>